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0400" windowHeight="7155"/>
  </bookViews>
  <sheets>
    <sheet name="11(2024)" sheetId="1" r:id="rId1"/>
  </sheets>
  <definedNames>
    <definedName name="_xlnm.Print_Titles" localSheetId="0">'11(2024)'!$1:$7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57" i="1" l="1"/>
  <c r="C56" i="1"/>
  <c r="H55" i="1"/>
  <c r="G55" i="1"/>
  <c r="F55" i="1"/>
  <c r="E55" i="1"/>
  <c r="C55" i="1" l="1"/>
  <c r="C41" i="1" l="1"/>
  <c r="C42" i="1"/>
  <c r="C34" i="1" l="1"/>
  <c r="C38" i="1" l="1"/>
  <c r="C13" i="1"/>
  <c r="C15" i="1"/>
  <c r="C16" i="1"/>
  <c r="C17" i="1"/>
  <c r="C18" i="1"/>
  <c r="C21" i="1"/>
  <c r="C22" i="1"/>
  <c r="C23" i="1"/>
  <c r="C24" i="1"/>
  <c r="C25" i="1"/>
  <c r="C26" i="1"/>
  <c r="C29" i="1"/>
  <c r="C30" i="1"/>
  <c r="C31" i="1"/>
  <c r="C33" i="1"/>
  <c r="C35" i="1"/>
  <c r="C39" i="1"/>
  <c r="C40" i="1"/>
  <c r="C44" i="1"/>
  <c r="C45" i="1"/>
  <c r="C46" i="1"/>
  <c r="C47" i="1"/>
  <c r="C49" i="1"/>
  <c r="C51" i="1"/>
  <c r="C52" i="1"/>
  <c r="C53" i="1"/>
  <c r="C54" i="1"/>
  <c r="C60" i="1"/>
  <c r="C61" i="1"/>
  <c r="C11" i="1"/>
  <c r="C12" i="1"/>
  <c r="C19" i="1"/>
  <c r="E59" i="1"/>
  <c r="F59" i="1"/>
  <c r="G59" i="1"/>
  <c r="H59" i="1"/>
  <c r="E50" i="1"/>
  <c r="F50" i="1"/>
  <c r="G50" i="1"/>
  <c r="H50" i="1"/>
  <c r="E43" i="1"/>
  <c r="F43" i="1"/>
  <c r="G43" i="1"/>
  <c r="H43" i="1"/>
  <c r="E37" i="1"/>
  <c r="F37" i="1"/>
  <c r="G37" i="1"/>
  <c r="H37" i="1"/>
  <c r="E32" i="1"/>
  <c r="F32" i="1"/>
  <c r="G32" i="1"/>
  <c r="H32" i="1"/>
  <c r="E28" i="1"/>
  <c r="F28" i="1"/>
  <c r="G28" i="1"/>
  <c r="H28" i="1"/>
  <c r="E20" i="1"/>
  <c r="F20" i="1"/>
  <c r="G20" i="1"/>
  <c r="H20" i="1"/>
  <c r="E14" i="1"/>
  <c r="F14" i="1"/>
  <c r="G14" i="1"/>
  <c r="H14" i="1"/>
  <c r="E10" i="1"/>
  <c r="F10" i="1"/>
  <c r="G10" i="1"/>
  <c r="H10" i="1"/>
  <c r="F8" i="1" l="1"/>
  <c r="H8" i="1"/>
  <c r="G8" i="1"/>
  <c r="E8" i="1"/>
  <c r="C59" i="1"/>
  <c r="C50" i="1"/>
  <c r="C37" i="1"/>
  <c r="C28" i="1"/>
  <c r="C20" i="1"/>
  <c r="C10" i="1"/>
  <c r="C43" i="1"/>
  <c r="C32" i="1"/>
  <c r="C14" i="1"/>
  <c r="D41" i="1" l="1"/>
  <c r="D15" i="1"/>
  <c r="D42" i="1"/>
  <c r="D39" i="1"/>
  <c r="D12" i="1"/>
  <c r="D11" i="1"/>
  <c r="D34" i="1"/>
  <c r="D16" i="1"/>
  <c r="D24" i="1"/>
  <c r="D35" i="1"/>
  <c r="D25" i="1"/>
  <c r="D61" i="1"/>
  <c r="D17" i="1"/>
  <c r="D33" i="1"/>
  <c r="D47" i="1"/>
  <c r="D19" i="1"/>
  <c r="D13" i="1"/>
  <c r="D46" i="1"/>
  <c r="D29" i="1"/>
  <c r="D45" i="1"/>
  <c r="D44" i="1"/>
  <c r="D31" i="1"/>
  <c r="D53" i="1"/>
  <c r="D40" i="1"/>
  <c r="D21" i="1"/>
  <c r="D60" i="1"/>
  <c r="D51" i="1"/>
  <c r="D22" i="1"/>
  <c r="D49" i="1"/>
  <c r="D18" i="1"/>
  <c r="D23" i="1"/>
  <c r="D52" i="1"/>
  <c r="D38" i="1"/>
  <c r="D54" i="1" l="1"/>
  <c r="D56" i="1"/>
  <c r="D26" i="1"/>
  <c r="D57" i="1"/>
  <c r="D30" i="1"/>
  <c r="D55" i="1"/>
  <c r="D32" i="1"/>
  <c r="D10" i="1"/>
  <c r="D50" i="1"/>
  <c r="D59" i="1"/>
  <c r="D14" i="1"/>
  <c r="D20" i="1"/>
  <c r="D37" i="1"/>
  <c r="D43" i="1"/>
  <c r="D28" i="1"/>
  <c r="D8" i="1" l="1"/>
</calcChain>
</file>

<file path=xl/sharedStrings.xml><?xml version="1.0" encoding="utf-8"?>
<sst xmlns="http://schemas.openxmlformats.org/spreadsheetml/2006/main" count="69" uniqueCount="38">
  <si>
    <t xml:space="preserve">Matrícula </t>
  </si>
  <si>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</si>
  <si>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</si>
  <si>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</si>
  <si>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</si>
  <si>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</si>
  <si>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</si>
  <si>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</si>
  <si>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</si>
  <si>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</si>
  <si>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Facultad de Administración Pública</t>
  </si>
  <si>
    <t>Facultad de Comunicación Social</t>
  </si>
  <si>
    <t>Facultad de Economía</t>
  </si>
  <si>
    <t>Facultad de Ciencias de la Educación</t>
  </si>
  <si>
    <t>Facultad de Humanidades</t>
  </si>
  <si>
    <t>Facultad de Medicina</t>
  </si>
  <si>
    <t>(1) De existir diferencia entre el total y los parciales, se debe al redondeo.</t>
  </si>
  <si>
    <t xml:space="preserve">- Cantidad nula o cero. </t>
  </si>
  <si>
    <t>Fuente: Dirección de Planificación de la Universidad Autónoma de Chiriquí (Unachi).</t>
  </si>
  <si>
    <t>Técnico</t>
  </si>
  <si>
    <t>Licenciatura</t>
  </si>
  <si>
    <t>Facultad de Arquitectura, Licenciatura</t>
  </si>
  <si>
    <t>Profesorado</t>
  </si>
  <si>
    <t>Posgrado</t>
  </si>
  <si>
    <t>Maestría</t>
  </si>
  <si>
    <t>Doctorado</t>
  </si>
  <si>
    <t>Facultad de Enfermería</t>
  </si>
  <si>
    <t>Facultad de Administración de</t>
  </si>
  <si>
    <t>Empresas y Contabilidad</t>
  </si>
  <si>
    <t>Facultad de Ciencias Naturales y</t>
  </si>
  <si>
    <t>Exactas</t>
  </si>
  <si>
    <t>Facultad de Derecho y Ciencias</t>
  </si>
  <si>
    <t>Políticas</t>
  </si>
  <si>
    <t>SEGÚN FACULTAD Y NIVEL DE EDUCACIÓN: PRIMER SEMESTRE DE 2024</t>
  </si>
  <si>
    <t>Facultad y nivel 
de educación</t>
  </si>
  <si>
    <t>Cuadro 11. MATRÍCULA EN LA UNIVERSIDAD AUTÓNOMA DE CHIRIQUÍ, POR SEXO Y SEDE,</t>
  </si>
  <si>
    <t>Vicerrectoría de Investigación</t>
  </si>
  <si>
    <t xml:space="preserve">y Posgrado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</si>
</sst>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;&quot;-&quot;;&quot;-&quot;"/>
    <numFmt numFmtId="166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4" fillId="0" borderId="0" xfId="0" applyFont="1" applyFill="1" applyBorder="1"/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2" fillId="0" borderId="1" xfId="0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/>
    <xf numFmtId="164" fontId="1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3" fillId="0" borderId="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Normal="100" workbookViewId="0">
      <selection activeCell="B13" sqref="A1:XFD1048576"/>
    </sheetView>
  </sheetViews>
  <sheetFormatPr baseColWidth="10" defaultRowHeight="12.75" x14ac:dyDescent="0.2"/>
  <cols>
    <col min="1" max="1" width="1.7109375" style="1" customWidth="1"/>
    <col min="2" max="2" width="29.7109375" style="1" customWidth="1"/>
    <col min="3" max="3" width="9.7109375" style="31" customWidth="1"/>
    <col min="4" max="4" width="10.7109375" style="43" customWidth="1"/>
    <col min="5" max="6" width="9.7109375" style="32" customWidth="1"/>
    <col min="7" max="7" width="12.42578125" style="32" customWidth="1"/>
    <col min="8" max="8" width="10.7109375" style="33" customWidth="1"/>
    <col min="9" max="9" width="11.42578125" style="1"/>
    <col min="10" max="16384" width="11.42578125" style="2"/>
  </cols>
  <sheetData>
    <row r="1" spans="1:9" ht="17.100000000000001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</row>
    <row r="2" spans="1:9" ht="17.100000000000001" customHeight="1" x14ac:dyDescent="0.2">
      <c r="A2" s="46" t="s">
        <v>33</v>
      </c>
      <c r="B2" s="46"/>
      <c r="C2" s="46"/>
      <c r="D2" s="46"/>
      <c r="E2" s="46"/>
      <c r="F2" s="46"/>
      <c r="G2" s="46"/>
      <c r="H2" s="46"/>
    </row>
    <row r="3" spans="1:9" s="1" customFormat="1" ht="12.6" customHeight="1" x14ac:dyDescent="0.2">
      <c r="A3" s="3"/>
      <c r="B3" s="3"/>
      <c r="C3" s="4"/>
      <c r="D3" s="35"/>
      <c r="E3" s="5"/>
      <c r="F3" s="5"/>
      <c r="G3" s="5"/>
      <c r="H3" s="5"/>
    </row>
    <row r="4" spans="1:9" ht="22.5" customHeight="1" x14ac:dyDescent="0.2">
      <c r="A4" s="47" t="s">
        <v>34</v>
      </c>
      <c r="B4" s="47"/>
      <c r="C4" s="47" t="s">
        <v>0</v>
      </c>
      <c r="D4" s="47"/>
      <c r="E4" s="47"/>
      <c r="F4" s="47"/>
      <c r="G4" s="47"/>
      <c r="H4" s="47"/>
    </row>
    <row r="5" spans="1:9" ht="22.5" customHeight="1" x14ac:dyDescent="0.2">
      <c r="A5" s="47"/>
      <c r="B5" s="47"/>
      <c r="C5" s="48" t="s">
        <v>1</v>
      </c>
      <c r="D5" s="49" t="s">
        <v>2</v>
      </c>
      <c r="E5" s="48" t="s">
        <v>3</v>
      </c>
      <c r="F5" s="48"/>
      <c r="G5" s="48" t="s">
        <v>4</v>
      </c>
      <c r="H5" s="48"/>
    </row>
    <row r="6" spans="1:9" ht="30" customHeight="1" x14ac:dyDescent="0.2">
      <c r="A6" s="47"/>
      <c r="B6" s="47"/>
      <c r="C6" s="48"/>
      <c r="D6" s="49"/>
      <c r="E6" s="45" t="s">
        <v>5</v>
      </c>
      <c r="F6" s="45" t="s">
        <v>6</v>
      </c>
      <c r="G6" s="45" t="s">
        <v>7</v>
      </c>
      <c r="H6" s="45" t="s">
        <v>8</v>
      </c>
    </row>
    <row r="7" spans="1:9" s="1" customFormat="1" ht="12.75" customHeight="1" x14ac:dyDescent="0.2">
      <c r="A7" s="6"/>
      <c r="B7" s="6"/>
      <c r="C7" s="7"/>
      <c r="D7" s="36"/>
      <c r="E7" s="7"/>
      <c r="F7" s="8"/>
      <c r="G7" s="34"/>
      <c r="H7" s="9"/>
    </row>
    <row r="8" spans="1:9" s="11" customFormat="1" ht="22.5" customHeight="1" x14ac:dyDescent="0.2">
      <c r="A8" s="46" t="s">
        <v>9</v>
      </c>
      <c r="B8" s="46"/>
      <c r="C8" s="10">
        <f>SUM(C10,C14,C19,C20,C28,C32,C37,C43,C49,C50,C55,C59)</f>
        <v>20019</v>
      </c>
      <c r="D8" s="37">
        <f>SUM(D10,D14,D19,D20,D28,D32,D37,D43,D49,D55,D50,D59)</f>
        <v>100</v>
      </c>
      <c r="E8" s="10">
        <f t="shared" ref="E8:H8" si="0">SUM(E10,E14,E19,E20,E28,E32,E37,E43,E49,E50,E55,E59)</f>
        <v>7646</v>
      </c>
      <c r="F8" s="10">
        <f t="shared" si="0"/>
        <v>12373</v>
      </c>
      <c r="G8" s="10">
        <f t="shared" si="0"/>
        <v>13939</v>
      </c>
      <c r="H8" s="10">
        <f t="shared" si="0"/>
        <v>6080</v>
      </c>
      <c r="I8" s="44"/>
    </row>
    <row r="9" spans="1:9" ht="24.95" customHeight="1" x14ac:dyDescent="0.2">
      <c r="A9" s="2" t="s">
        <v>27</v>
      </c>
      <c r="B9" s="2"/>
      <c r="C9" s="13"/>
      <c r="D9" s="39"/>
      <c r="E9" s="21"/>
      <c r="F9" s="21"/>
      <c r="G9" s="21"/>
      <c r="H9" s="22"/>
    </row>
    <row r="10" spans="1:9" ht="14.1" customHeight="1" x14ac:dyDescent="0.2">
      <c r="A10" s="2" t="s">
        <v>28</v>
      </c>
      <c r="B10" s="2"/>
      <c r="C10" s="13">
        <f>SUM(C11:C13)</f>
        <v>2314</v>
      </c>
      <c r="D10" s="39">
        <f t="shared" ref="D10:H10" si="1">SUM(D11:D13)</f>
        <v>11.559018932014585</v>
      </c>
      <c r="E10" s="21">
        <f t="shared" si="1"/>
        <v>864</v>
      </c>
      <c r="F10" s="21">
        <f t="shared" si="1"/>
        <v>1450</v>
      </c>
      <c r="G10" s="21">
        <f t="shared" si="1"/>
        <v>1583</v>
      </c>
      <c r="H10" s="22">
        <f t="shared" si="1"/>
        <v>731</v>
      </c>
    </row>
    <row r="11" spans="1:9" ht="16.5" customHeight="1" x14ac:dyDescent="0.2">
      <c r="A11" s="2"/>
      <c r="B11" s="12" t="s">
        <v>19</v>
      </c>
      <c r="C11" s="13">
        <f>SUM(E11:F11)</f>
        <v>527</v>
      </c>
      <c r="D11" s="38">
        <f>C11/$C$8*100</f>
        <v>2.6324991258304609</v>
      </c>
      <c r="E11" s="19">
        <v>200</v>
      </c>
      <c r="F11" s="18">
        <v>327</v>
      </c>
      <c r="G11" s="15">
        <v>225</v>
      </c>
      <c r="H11" s="18">
        <v>302</v>
      </c>
    </row>
    <row r="12" spans="1:9" ht="16.5" customHeight="1" x14ac:dyDescent="0.2">
      <c r="B12" s="1" t="s">
        <v>20</v>
      </c>
      <c r="C12" s="13">
        <f>SUM(E12:F12)</f>
        <v>1710</v>
      </c>
      <c r="D12" s="38">
        <f>C12/$C$8*100</f>
        <v>8.5418852090514008</v>
      </c>
      <c r="E12" s="19">
        <v>639</v>
      </c>
      <c r="F12" s="19">
        <v>1071</v>
      </c>
      <c r="G12" s="19">
        <v>1281</v>
      </c>
      <c r="H12" s="18">
        <v>429</v>
      </c>
    </row>
    <row r="13" spans="1:9" ht="16.5" customHeight="1" x14ac:dyDescent="0.2">
      <c r="B13" s="1" t="s">
        <v>24</v>
      </c>
      <c r="C13" s="13">
        <f t="shared" ref="C13:C61" si="2">SUM(E13:F13)</f>
        <v>77</v>
      </c>
      <c r="D13" s="38">
        <f>C13/$C$8*100</f>
        <v>0.38463459713272391</v>
      </c>
      <c r="E13" s="19">
        <v>25</v>
      </c>
      <c r="F13" s="19">
        <v>52</v>
      </c>
      <c r="G13" s="19">
        <v>77</v>
      </c>
      <c r="H13" s="18">
        <v>0</v>
      </c>
    </row>
    <row r="14" spans="1:9" ht="21" customHeight="1" x14ac:dyDescent="0.2">
      <c r="A14" s="1" t="s">
        <v>10</v>
      </c>
      <c r="B14" s="12"/>
      <c r="C14" s="13">
        <f>SUM(C15:C18)</f>
        <v>1305</v>
      </c>
      <c r="D14" s="39">
        <f t="shared" ref="D14:H14" si="3">SUM(D15:D18)</f>
        <v>6.5188071332234383</v>
      </c>
      <c r="E14" s="21">
        <f t="shared" si="3"/>
        <v>314</v>
      </c>
      <c r="F14" s="21">
        <f t="shared" si="3"/>
        <v>991</v>
      </c>
      <c r="G14" s="21">
        <f t="shared" si="3"/>
        <v>1089</v>
      </c>
      <c r="H14" s="22">
        <f t="shared" si="3"/>
        <v>216</v>
      </c>
    </row>
    <row r="15" spans="1:9" ht="16.5" customHeight="1" x14ac:dyDescent="0.2">
      <c r="B15" s="12" t="s">
        <v>19</v>
      </c>
      <c r="C15" s="13">
        <f t="shared" si="2"/>
        <v>68</v>
      </c>
      <c r="D15" s="38">
        <f>C15/$C$8*100</f>
        <v>0.33967730655876915</v>
      </c>
      <c r="E15" s="17">
        <v>8</v>
      </c>
      <c r="F15" s="15">
        <v>60</v>
      </c>
      <c r="G15" s="19">
        <v>0</v>
      </c>
      <c r="H15" s="18">
        <v>68</v>
      </c>
    </row>
    <row r="16" spans="1:9" s="1" customFormat="1" ht="16.5" customHeight="1" x14ac:dyDescent="0.2">
      <c r="B16" s="1" t="s">
        <v>20</v>
      </c>
      <c r="C16" s="13">
        <f t="shared" si="2"/>
        <v>1119</v>
      </c>
      <c r="D16" s="38">
        <f>C16/$C$8*100</f>
        <v>5.5896897946950395</v>
      </c>
      <c r="E16" s="18">
        <v>292</v>
      </c>
      <c r="F16" s="15">
        <v>827</v>
      </c>
      <c r="G16" s="15">
        <v>971</v>
      </c>
      <c r="H16" s="18">
        <v>148</v>
      </c>
    </row>
    <row r="17" spans="1:8" s="1" customFormat="1" ht="16.5" customHeight="1" x14ac:dyDescent="0.2">
      <c r="B17" s="1" t="s">
        <v>23</v>
      </c>
      <c r="C17" s="13">
        <f t="shared" si="2"/>
        <v>79</v>
      </c>
      <c r="D17" s="38">
        <f>C17/$C$8*100</f>
        <v>0.3946251061491583</v>
      </c>
      <c r="E17" s="18">
        <v>9</v>
      </c>
      <c r="F17" s="15">
        <v>70</v>
      </c>
      <c r="G17" s="15">
        <v>79</v>
      </c>
      <c r="H17" s="18">
        <v>0</v>
      </c>
    </row>
    <row r="18" spans="1:8" s="1" customFormat="1" ht="16.5" customHeight="1" x14ac:dyDescent="0.2">
      <c r="B18" s="1" t="s">
        <v>24</v>
      </c>
      <c r="C18" s="13">
        <f t="shared" si="2"/>
        <v>39</v>
      </c>
      <c r="D18" s="38">
        <f>C18/$C$8*100</f>
        <v>0.19481492582047055</v>
      </c>
      <c r="E18" s="18">
        <v>5</v>
      </c>
      <c r="F18" s="15">
        <v>34</v>
      </c>
      <c r="G18" s="15">
        <v>39</v>
      </c>
      <c r="H18" s="18">
        <v>0</v>
      </c>
    </row>
    <row r="19" spans="1:8" s="1" customFormat="1" ht="21" customHeight="1" x14ac:dyDescent="0.2">
      <c r="A19" s="12" t="s">
        <v>21</v>
      </c>
      <c r="B19" s="12"/>
      <c r="C19" s="13">
        <f>SUM(E19:F19)</f>
        <v>324</v>
      </c>
      <c r="D19" s="38">
        <f>C19/$C$8*100</f>
        <v>1.6184624606623708</v>
      </c>
      <c r="E19" s="17">
        <v>170</v>
      </c>
      <c r="F19" s="15">
        <v>154</v>
      </c>
      <c r="G19" s="15">
        <v>324</v>
      </c>
      <c r="H19" s="18">
        <v>0</v>
      </c>
    </row>
    <row r="20" spans="1:8" s="1" customFormat="1" ht="21" customHeight="1" x14ac:dyDescent="0.2">
      <c r="A20" s="1" t="s">
        <v>13</v>
      </c>
      <c r="C20" s="13">
        <f>SUM(C21:C26)</f>
        <v>4395</v>
      </c>
      <c r="D20" s="39">
        <f t="shared" ref="D20:H20" si="4">SUM(D21:D26)</f>
        <v>21.954143563614565</v>
      </c>
      <c r="E20" s="21">
        <f t="shared" si="4"/>
        <v>1254</v>
      </c>
      <c r="F20" s="21">
        <f t="shared" si="4"/>
        <v>3141</v>
      </c>
      <c r="G20" s="21">
        <f t="shared" si="4"/>
        <v>1651</v>
      </c>
      <c r="H20" s="22">
        <f t="shared" si="4"/>
        <v>2744</v>
      </c>
    </row>
    <row r="21" spans="1:8" s="1" customFormat="1" ht="16.5" customHeight="1" x14ac:dyDescent="0.2">
      <c r="B21" s="1" t="s">
        <v>19</v>
      </c>
      <c r="C21" s="13">
        <f t="shared" si="2"/>
        <v>977</v>
      </c>
      <c r="D21" s="38">
        <f t="shared" ref="D21:D26" si="5">C21/$C$8*100</f>
        <v>4.8803636545281988</v>
      </c>
      <c r="E21" s="17">
        <v>159</v>
      </c>
      <c r="F21" s="17">
        <v>818</v>
      </c>
      <c r="G21" s="17">
        <v>456</v>
      </c>
      <c r="H21" s="17">
        <v>521</v>
      </c>
    </row>
    <row r="22" spans="1:8" s="1" customFormat="1" ht="16.5" customHeight="1" x14ac:dyDescent="0.2">
      <c r="B22" s="1" t="s">
        <v>20</v>
      </c>
      <c r="C22" s="13">
        <f t="shared" si="2"/>
        <v>2037</v>
      </c>
      <c r="D22" s="38">
        <f t="shared" si="5"/>
        <v>10.175333433238423</v>
      </c>
      <c r="E22" s="17">
        <v>614</v>
      </c>
      <c r="F22" s="17">
        <v>1423</v>
      </c>
      <c r="G22" s="17">
        <v>741</v>
      </c>
      <c r="H22" s="17">
        <v>1296</v>
      </c>
    </row>
    <row r="23" spans="1:8" s="1" customFormat="1" ht="16.5" customHeight="1" x14ac:dyDescent="0.2">
      <c r="B23" s="1" t="s">
        <v>22</v>
      </c>
      <c r="C23" s="13">
        <f t="shared" si="2"/>
        <v>707</v>
      </c>
      <c r="D23" s="38">
        <f t="shared" si="5"/>
        <v>3.5316449373095562</v>
      </c>
      <c r="E23" s="15">
        <v>254</v>
      </c>
      <c r="F23" s="15">
        <v>453</v>
      </c>
      <c r="G23" s="15">
        <v>208</v>
      </c>
      <c r="H23" s="17">
        <v>499</v>
      </c>
    </row>
    <row r="24" spans="1:8" s="1" customFormat="1" ht="16.5" customHeight="1" x14ac:dyDescent="0.2">
      <c r="B24" s="1" t="s">
        <v>23</v>
      </c>
      <c r="C24" s="13">
        <f t="shared" si="2"/>
        <v>454</v>
      </c>
      <c r="D24" s="38">
        <f t="shared" si="5"/>
        <v>2.267845546730606</v>
      </c>
      <c r="E24" s="17">
        <v>157</v>
      </c>
      <c r="F24" s="17">
        <v>297</v>
      </c>
      <c r="G24" s="15">
        <v>178</v>
      </c>
      <c r="H24" s="17">
        <v>276</v>
      </c>
    </row>
    <row r="25" spans="1:8" s="1" customFormat="1" ht="16.5" customHeight="1" x14ac:dyDescent="0.2">
      <c r="B25" s="1" t="s">
        <v>24</v>
      </c>
      <c r="C25" s="13">
        <f t="shared" si="2"/>
        <v>174</v>
      </c>
      <c r="D25" s="38">
        <f t="shared" si="5"/>
        <v>0.86917428442979172</v>
      </c>
      <c r="E25" s="17">
        <v>52</v>
      </c>
      <c r="F25" s="17">
        <v>122</v>
      </c>
      <c r="G25" s="15">
        <v>68</v>
      </c>
      <c r="H25" s="17">
        <v>106</v>
      </c>
    </row>
    <row r="26" spans="1:8" s="1" customFormat="1" ht="16.5" customHeight="1" x14ac:dyDescent="0.2">
      <c r="B26" s="1" t="s">
        <v>25</v>
      </c>
      <c r="C26" s="13">
        <f t="shared" si="2"/>
        <v>46</v>
      </c>
      <c r="D26" s="38">
        <f t="shared" si="5"/>
        <v>0.22978170737799089</v>
      </c>
      <c r="E26" s="17">
        <v>18</v>
      </c>
      <c r="F26" s="17">
        <v>28</v>
      </c>
      <c r="G26" s="15">
        <v>0</v>
      </c>
      <c r="H26" s="17">
        <v>46</v>
      </c>
    </row>
    <row r="27" spans="1:8" ht="21" customHeight="1" x14ac:dyDescent="0.2">
      <c r="A27" s="12" t="s">
        <v>29</v>
      </c>
      <c r="B27" s="12"/>
      <c r="C27" s="13"/>
      <c r="D27" s="39"/>
      <c r="E27" s="21"/>
      <c r="F27" s="21"/>
      <c r="G27" s="21"/>
      <c r="H27" s="22"/>
    </row>
    <row r="28" spans="1:8" ht="14.1" customHeight="1" x14ac:dyDescent="0.2">
      <c r="A28" s="12" t="s">
        <v>30</v>
      </c>
      <c r="B28" s="12"/>
      <c r="C28" s="13">
        <f t="shared" ref="C28:H28" si="6">SUM(C29:C31)</f>
        <v>1730</v>
      </c>
      <c r="D28" s="39">
        <f t="shared" si="6"/>
        <v>8.6417902992157458</v>
      </c>
      <c r="E28" s="21">
        <f t="shared" si="6"/>
        <v>709</v>
      </c>
      <c r="F28" s="21">
        <f t="shared" si="6"/>
        <v>1021</v>
      </c>
      <c r="G28" s="21">
        <f t="shared" si="6"/>
        <v>1472</v>
      </c>
      <c r="H28" s="22">
        <f t="shared" si="6"/>
        <v>258</v>
      </c>
    </row>
    <row r="29" spans="1:8" ht="16.5" customHeight="1" x14ac:dyDescent="0.2">
      <c r="A29" s="12"/>
      <c r="B29" s="12" t="s">
        <v>19</v>
      </c>
      <c r="C29" s="13">
        <f t="shared" si="2"/>
        <v>70</v>
      </c>
      <c r="D29" s="38">
        <f>C29/$C$8*100</f>
        <v>0.34966781557520354</v>
      </c>
      <c r="E29" s="15">
        <v>19</v>
      </c>
      <c r="F29" s="15">
        <v>51</v>
      </c>
      <c r="G29" s="19">
        <v>70</v>
      </c>
      <c r="H29" s="18">
        <v>0</v>
      </c>
    </row>
    <row r="30" spans="1:8" ht="16.5" customHeight="1" x14ac:dyDescent="0.2">
      <c r="B30" s="1" t="s">
        <v>20</v>
      </c>
      <c r="C30" s="13">
        <f t="shared" si="2"/>
        <v>1607</v>
      </c>
      <c r="D30" s="38">
        <f>C30/$C$8*100</f>
        <v>8.0273739947050302</v>
      </c>
      <c r="E30" s="19">
        <v>671</v>
      </c>
      <c r="F30" s="19">
        <v>936</v>
      </c>
      <c r="G30" s="19">
        <v>1349</v>
      </c>
      <c r="H30" s="18">
        <v>258</v>
      </c>
    </row>
    <row r="31" spans="1:8" s="1" customFormat="1" ht="16.5" customHeight="1" x14ac:dyDescent="0.2">
      <c r="B31" s="1" t="s">
        <v>24</v>
      </c>
      <c r="C31" s="13">
        <f t="shared" si="2"/>
        <v>53</v>
      </c>
      <c r="D31" s="38">
        <f>C31/$C$8*100</f>
        <v>0.26474848893551128</v>
      </c>
      <c r="E31" s="17">
        <v>19</v>
      </c>
      <c r="F31" s="17">
        <v>34</v>
      </c>
      <c r="G31" s="15">
        <v>53</v>
      </c>
      <c r="H31" s="17">
        <v>0</v>
      </c>
    </row>
    <row r="32" spans="1:8" s="1" customFormat="1" ht="21" customHeight="1" x14ac:dyDescent="0.2">
      <c r="A32" s="12" t="s">
        <v>11</v>
      </c>
      <c r="B32" s="12"/>
      <c r="C32" s="13">
        <f t="shared" ref="C32:H32" si="7">SUM(C33:C35)</f>
        <v>631</v>
      </c>
      <c r="D32" s="39">
        <f t="shared" si="7"/>
        <v>3.1520055946850496</v>
      </c>
      <c r="E32" s="21">
        <f t="shared" si="7"/>
        <v>269</v>
      </c>
      <c r="F32" s="21">
        <f t="shared" si="7"/>
        <v>362</v>
      </c>
      <c r="G32" s="21">
        <f t="shared" si="7"/>
        <v>570</v>
      </c>
      <c r="H32" s="22">
        <f t="shared" si="7"/>
        <v>61</v>
      </c>
    </row>
    <row r="33" spans="1:8" ht="16.5" customHeight="1" x14ac:dyDescent="0.2">
      <c r="B33" s="1" t="s">
        <v>19</v>
      </c>
      <c r="C33" s="13">
        <f t="shared" si="2"/>
        <v>62</v>
      </c>
      <c r="D33" s="38">
        <f>C33/$C$8*100</f>
        <v>0.30970577950946598</v>
      </c>
      <c r="E33" s="17">
        <v>17</v>
      </c>
      <c r="F33" s="17">
        <v>45</v>
      </c>
      <c r="G33" s="15">
        <v>22</v>
      </c>
      <c r="H33" s="18">
        <v>40</v>
      </c>
    </row>
    <row r="34" spans="1:8" ht="16.5" customHeight="1" x14ac:dyDescent="0.2">
      <c r="B34" s="1" t="s">
        <v>20</v>
      </c>
      <c r="C34" s="13">
        <f t="shared" ref="C34" si="8">SUM(E34:F34)</f>
        <v>534</v>
      </c>
      <c r="D34" s="38">
        <f>C34/$C$8*100</f>
        <v>2.6674659073879816</v>
      </c>
      <c r="E34" s="17">
        <v>233</v>
      </c>
      <c r="F34" s="17">
        <v>301</v>
      </c>
      <c r="G34" s="15">
        <v>513</v>
      </c>
      <c r="H34" s="18">
        <v>21</v>
      </c>
    </row>
    <row r="35" spans="1:8" s="1" customFormat="1" ht="16.5" customHeight="1" x14ac:dyDescent="0.2">
      <c r="B35" s="1" t="s">
        <v>23</v>
      </c>
      <c r="C35" s="13">
        <f t="shared" si="2"/>
        <v>35</v>
      </c>
      <c r="D35" s="38">
        <f>C35/$C$8*100</f>
        <v>0.17483390778760177</v>
      </c>
      <c r="E35" s="17">
        <v>19</v>
      </c>
      <c r="F35" s="17">
        <v>16</v>
      </c>
      <c r="G35" s="15">
        <v>35</v>
      </c>
      <c r="H35" s="17">
        <v>0</v>
      </c>
    </row>
    <row r="36" spans="1:8" s="1" customFormat="1" ht="21" customHeight="1" x14ac:dyDescent="0.2">
      <c r="A36" s="1" t="s">
        <v>31</v>
      </c>
      <c r="C36" s="13"/>
      <c r="D36" s="39"/>
      <c r="E36" s="21"/>
      <c r="F36" s="21"/>
      <c r="G36" s="21"/>
      <c r="H36" s="22"/>
    </row>
    <row r="37" spans="1:8" s="1" customFormat="1" ht="14.1" customHeight="1" x14ac:dyDescent="0.2">
      <c r="A37" s="1" t="s">
        <v>32</v>
      </c>
      <c r="C37" s="13">
        <f>SUM(C38:C42)</f>
        <v>2388</v>
      </c>
      <c r="D37" s="39">
        <f t="shared" ref="D37:H37" si="9">SUM(D38:D42)</f>
        <v>11.928667765622659</v>
      </c>
      <c r="E37" s="21">
        <f t="shared" si="9"/>
        <v>946</v>
      </c>
      <c r="F37" s="21">
        <f t="shared" si="9"/>
        <v>1442</v>
      </c>
      <c r="G37" s="21">
        <f t="shared" si="9"/>
        <v>2130</v>
      </c>
      <c r="H37" s="22">
        <f t="shared" si="9"/>
        <v>258</v>
      </c>
    </row>
    <row r="38" spans="1:8" s="1" customFormat="1" ht="16.5" customHeight="1" x14ac:dyDescent="0.2">
      <c r="B38" s="1" t="s">
        <v>19</v>
      </c>
      <c r="C38" s="13">
        <f t="shared" si="2"/>
        <v>116</v>
      </c>
      <c r="D38" s="38">
        <f>C38/$C$8*100</f>
        <v>0.57944952295319452</v>
      </c>
      <c r="E38" s="15">
        <v>35</v>
      </c>
      <c r="F38" s="15">
        <v>81</v>
      </c>
      <c r="G38" s="15">
        <v>51</v>
      </c>
      <c r="H38" s="17">
        <v>65</v>
      </c>
    </row>
    <row r="39" spans="1:8" s="1" customFormat="1" ht="16.5" customHeight="1" x14ac:dyDescent="0.2">
      <c r="B39" s="1" t="s">
        <v>20</v>
      </c>
      <c r="C39" s="13">
        <f t="shared" si="2"/>
        <v>1995</v>
      </c>
      <c r="D39" s="38">
        <f>C39/$C$8*100</f>
        <v>9.9655327438933021</v>
      </c>
      <c r="E39" s="15">
        <v>798</v>
      </c>
      <c r="F39" s="15">
        <v>1197</v>
      </c>
      <c r="G39" s="15">
        <v>1802</v>
      </c>
      <c r="H39" s="17">
        <v>193</v>
      </c>
    </row>
    <row r="40" spans="1:8" s="1" customFormat="1" ht="16.5" customHeight="1" x14ac:dyDescent="0.2">
      <c r="B40" s="1" t="s">
        <v>23</v>
      </c>
      <c r="C40" s="13">
        <f t="shared" si="2"/>
        <v>93</v>
      </c>
      <c r="D40" s="38">
        <f>C40/$C$8*100</f>
        <v>0.46455866926419898</v>
      </c>
      <c r="E40" s="17">
        <v>30</v>
      </c>
      <c r="F40" s="17">
        <v>63</v>
      </c>
      <c r="G40" s="15">
        <v>93</v>
      </c>
      <c r="H40" s="17">
        <v>0</v>
      </c>
    </row>
    <row r="41" spans="1:8" s="1" customFormat="1" ht="16.5" customHeight="1" x14ac:dyDescent="0.2">
      <c r="B41" s="1" t="s">
        <v>24</v>
      </c>
      <c r="C41" s="13">
        <f t="shared" ref="C41" si="10">SUM(E41:F41)</f>
        <v>114</v>
      </c>
      <c r="D41" s="38">
        <f>C41/$C$8*100</f>
        <v>0.56945901393676013</v>
      </c>
      <c r="E41" s="17">
        <v>46</v>
      </c>
      <c r="F41" s="17">
        <v>68</v>
      </c>
      <c r="G41" s="15">
        <v>114</v>
      </c>
      <c r="H41" s="17">
        <v>0</v>
      </c>
    </row>
    <row r="42" spans="1:8" s="1" customFormat="1" ht="16.5" customHeight="1" x14ac:dyDescent="0.2">
      <c r="B42" s="1" t="s">
        <v>25</v>
      </c>
      <c r="C42" s="13">
        <f t="shared" si="2"/>
        <v>70</v>
      </c>
      <c r="D42" s="38">
        <f>C42/$C$8*100</f>
        <v>0.34966781557520354</v>
      </c>
      <c r="E42" s="17">
        <v>37</v>
      </c>
      <c r="F42" s="17">
        <v>33</v>
      </c>
      <c r="G42" s="15">
        <v>70</v>
      </c>
      <c r="H42" s="17">
        <v>0</v>
      </c>
    </row>
    <row r="43" spans="1:8" s="1" customFormat="1" ht="21" customHeight="1" x14ac:dyDescent="0.2">
      <c r="A43" s="1" t="s">
        <v>12</v>
      </c>
      <c r="C43" s="13">
        <f>SUM(C44:C47)</f>
        <v>1360</v>
      </c>
      <c r="D43" s="39">
        <f t="shared" ref="D43:H43" si="11">SUM(D44:D47)</f>
        <v>6.7935461311753826</v>
      </c>
      <c r="E43" s="21">
        <f t="shared" si="11"/>
        <v>752</v>
      </c>
      <c r="F43" s="21">
        <f t="shared" si="11"/>
        <v>608</v>
      </c>
      <c r="G43" s="21">
        <f t="shared" si="11"/>
        <v>745</v>
      </c>
      <c r="H43" s="22">
        <f t="shared" si="11"/>
        <v>615</v>
      </c>
    </row>
    <row r="44" spans="1:8" s="1" customFormat="1" ht="16.5" customHeight="1" x14ac:dyDescent="0.2">
      <c r="A44" s="20"/>
      <c r="B44" s="1" t="s">
        <v>19</v>
      </c>
      <c r="C44" s="13">
        <f t="shared" si="2"/>
        <v>654</v>
      </c>
      <c r="D44" s="38">
        <f>C44/$C$8*100</f>
        <v>3.2668964483740446</v>
      </c>
      <c r="E44" s="15">
        <v>420</v>
      </c>
      <c r="F44" s="15">
        <v>234</v>
      </c>
      <c r="G44" s="15">
        <v>277</v>
      </c>
      <c r="H44" s="17">
        <v>377</v>
      </c>
    </row>
    <row r="45" spans="1:8" s="1" customFormat="1" ht="16.5" customHeight="1" x14ac:dyDescent="0.2">
      <c r="B45" s="1" t="s">
        <v>20</v>
      </c>
      <c r="C45" s="13">
        <f t="shared" si="2"/>
        <v>663</v>
      </c>
      <c r="D45" s="38">
        <f>C45/$C$8*100</f>
        <v>3.3118537389479994</v>
      </c>
      <c r="E45" s="15">
        <v>317</v>
      </c>
      <c r="F45" s="15">
        <v>346</v>
      </c>
      <c r="G45" s="15">
        <v>440</v>
      </c>
      <c r="H45" s="17">
        <v>223</v>
      </c>
    </row>
    <row r="46" spans="1:8" s="1" customFormat="1" ht="16.5" customHeight="1" x14ac:dyDescent="0.2">
      <c r="B46" s="1" t="s">
        <v>23</v>
      </c>
      <c r="C46" s="13">
        <f t="shared" si="2"/>
        <v>11</v>
      </c>
      <c r="D46" s="38">
        <f>C46/$C$8*100</f>
        <v>5.4947799590389132E-2</v>
      </c>
      <c r="E46" s="17">
        <v>5</v>
      </c>
      <c r="F46" s="17">
        <v>6</v>
      </c>
      <c r="G46" s="15">
        <v>11</v>
      </c>
      <c r="H46" s="17">
        <v>0</v>
      </c>
    </row>
    <row r="47" spans="1:8" s="1" customFormat="1" ht="16.5" customHeight="1" x14ac:dyDescent="0.2">
      <c r="B47" s="1" t="s">
        <v>24</v>
      </c>
      <c r="C47" s="13">
        <f t="shared" si="2"/>
        <v>32</v>
      </c>
      <c r="D47" s="38">
        <f>C47/$C$8*100</f>
        <v>0.15984814426295019</v>
      </c>
      <c r="E47" s="17">
        <v>10</v>
      </c>
      <c r="F47" s="17">
        <v>22</v>
      </c>
      <c r="G47" s="15">
        <v>17</v>
      </c>
      <c r="H47" s="17">
        <v>15</v>
      </c>
    </row>
    <row r="48" spans="1:8" s="1" customFormat="1" ht="21" customHeight="1" x14ac:dyDescent="0.2">
      <c r="A48" s="12" t="s">
        <v>26</v>
      </c>
      <c r="B48" s="12"/>
      <c r="C48" s="13"/>
      <c r="D48" s="39"/>
      <c r="E48" s="21"/>
      <c r="F48" s="21"/>
      <c r="G48" s="21"/>
      <c r="H48" s="22"/>
    </row>
    <row r="49" spans="1:8" s="1" customFormat="1" ht="16.5" customHeight="1" x14ac:dyDescent="0.2">
      <c r="A49" s="12"/>
      <c r="B49" s="12" t="s">
        <v>20</v>
      </c>
      <c r="C49" s="13">
        <f t="shared" si="2"/>
        <v>580</v>
      </c>
      <c r="D49" s="38">
        <f>C49/$C$8*100</f>
        <v>2.897247614765972</v>
      </c>
      <c r="E49" s="17">
        <v>121</v>
      </c>
      <c r="F49" s="17">
        <v>459</v>
      </c>
      <c r="G49" s="15">
        <v>466</v>
      </c>
      <c r="H49" s="17">
        <v>114</v>
      </c>
    </row>
    <row r="50" spans="1:8" s="1" customFormat="1" ht="21" customHeight="1" x14ac:dyDescent="0.2">
      <c r="A50" s="1" t="s">
        <v>14</v>
      </c>
      <c r="C50" s="13">
        <f t="shared" ref="C50:H50" si="12">SUM(C51:C54)</f>
        <v>3709</v>
      </c>
      <c r="D50" s="39">
        <f t="shared" si="12"/>
        <v>18.527398970977572</v>
      </c>
      <c r="E50" s="21">
        <f t="shared" si="12"/>
        <v>1723</v>
      </c>
      <c r="F50" s="21">
        <f t="shared" si="12"/>
        <v>1986</v>
      </c>
      <c r="G50" s="21">
        <f t="shared" si="12"/>
        <v>2662</v>
      </c>
      <c r="H50" s="22">
        <f t="shared" si="12"/>
        <v>1047</v>
      </c>
    </row>
    <row r="51" spans="1:8" s="1" customFormat="1" ht="16.5" customHeight="1" x14ac:dyDescent="0.2">
      <c r="B51" s="1" t="s">
        <v>19</v>
      </c>
      <c r="C51" s="13">
        <f t="shared" si="2"/>
        <v>201</v>
      </c>
      <c r="D51" s="38">
        <f>C51/$C$8*100</f>
        <v>1.004046156151656</v>
      </c>
      <c r="E51" s="15">
        <v>77</v>
      </c>
      <c r="F51" s="15">
        <v>124</v>
      </c>
      <c r="G51" s="15">
        <v>93</v>
      </c>
      <c r="H51" s="17">
        <v>108</v>
      </c>
    </row>
    <row r="52" spans="1:8" s="1" customFormat="1" ht="16.5" customHeight="1" x14ac:dyDescent="0.2">
      <c r="B52" s="1" t="s">
        <v>20</v>
      </c>
      <c r="C52" s="13">
        <f t="shared" si="2"/>
        <v>3368</v>
      </c>
      <c r="D52" s="38">
        <f>C52/$C$8*100</f>
        <v>16.824017183675508</v>
      </c>
      <c r="E52" s="15">
        <v>1603</v>
      </c>
      <c r="F52" s="15">
        <v>1765</v>
      </c>
      <c r="G52" s="15">
        <v>2534</v>
      </c>
      <c r="H52" s="17">
        <v>834</v>
      </c>
    </row>
    <row r="53" spans="1:8" s="1" customFormat="1" ht="16.5" customHeight="1" x14ac:dyDescent="0.2">
      <c r="B53" s="1" t="s">
        <v>23</v>
      </c>
      <c r="C53" s="13">
        <f t="shared" si="2"/>
        <v>55</v>
      </c>
      <c r="D53" s="38">
        <f>C53/$C$8*100</f>
        <v>0.27473899795194567</v>
      </c>
      <c r="E53" s="17">
        <v>19</v>
      </c>
      <c r="F53" s="17">
        <v>36</v>
      </c>
      <c r="G53" s="15">
        <v>0</v>
      </c>
      <c r="H53" s="17">
        <v>55</v>
      </c>
    </row>
    <row r="54" spans="1:8" s="1" customFormat="1" ht="16.5" customHeight="1" x14ac:dyDescent="0.2">
      <c r="B54" s="1" t="s">
        <v>24</v>
      </c>
      <c r="C54" s="13">
        <f t="shared" si="2"/>
        <v>85</v>
      </c>
      <c r="D54" s="38">
        <f>C54/$C$8*100</f>
        <v>0.42459663319846147</v>
      </c>
      <c r="E54" s="17">
        <v>24</v>
      </c>
      <c r="F54" s="17">
        <v>61</v>
      </c>
      <c r="G54" s="15">
        <v>35</v>
      </c>
      <c r="H54" s="17">
        <v>50</v>
      </c>
    </row>
    <row r="55" spans="1:8" s="1" customFormat="1" ht="21" customHeight="1" x14ac:dyDescent="0.2">
      <c r="A55" s="1" t="s">
        <v>15</v>
      </c>
      <c r="C55" s="13">
        <f t="shared" ref="C55:H55" si="13">SUM(C56:C57)</f>
        <v>1179</v>
      </c>
      <c r="D55" s="39">
        <f t="shared" si="13"/>
        <v>5.8894050651880709</v>
      </c>
      <c r="E55" s="21">
        <f t="shared" si="13"/>
        <v>468</v>
      </c>
      <c r="F55" s="21">
        <f t="shared" si="13"/>
        <v>711</v>
      </c>
      <c r="G55" s="21">
        <f t="shared" si="13"/>
        <v>1155</v>
      </c>
      <c r="H55" s="22">
        <f t="shared" si="13"/>
        <v>24</v>
      </c>
    </row>
    <row r="56" spans="1:8" s="1" customFormat="1" ht="16.5" customHeight="1" x14ac:dyDescent="0.2">
      <c r="B56" s="1" t="s">
        <v>19</v>
      </c>
      <c r="C56" s="13">
        <f t="shared" ref="C56:C57" si="14">SUM(E56:F56)</f>
        <v>57</v>
      </c>
      <c r="D56" s="38">
        <f>C56/$C$8*100</f>
        <v>0.28472950696838006</v>
      </c>
      <c r="E56" s="17">
        <v>19</v>
      </c>
      <c r="F56" s="17">
        <v>38</v>
      </c>
      <c r="G56" s="15">
        <v>57</v>
      </c>
      <c r="H56" s="18">
        <v>0</v>
      </c>
    </row>
    <row r="57" spans="1:8" s="1" customFormat="1" ht="16.5" customHeight="1" x14ac:dyDescent="0.2">
      <c r="B57" s="1" t="s">
        <v>20</v>
      </c>
      <c r="C57" s="13">
        <f t="shared" si="14"/>
        <v>1122</v>
      </c>
      <c r="D57" s="38">
        <f>C57/$C$8*100</f>
        <v>5.6046755582196912</v>
      </c>
      <c r="E57" s="15">
        <v>449</v>
      </c>
      <c r="F57" s="15">
        <v>673</v>
      </c>
      <c r="G57" s="15">
        <v>1098</v>
      </c>
      <c r="H57" s="17">
        <v>24</v>
      </c>
    </row>
    <row r="58" spans="1:8" s="1" customFormat="1" ht="21" customHeight="1" x14ac:dyDescent="0.2">
      <c r="A58" s="1" t="s">
        <v>36</v>
      </c>
      <c r="C58" s="13"/>
      <c r="D58" s="39"/>
      <c r="E58" s="21"/>
      <c r="F58" s="21"/>
      <c r="G58" s="21"/>
      <c r="H58" s="22"/>
    </row>
    <row r="59" spans="1:8" s="1" customFormat="1" ht="14.1" customHeight="1" x14ac:dyDescent="0.2">
      <c r="A59" s="1" t="s">
        <v>37</v>
      </c>
      <c r="C59" s="13">
        <f t="shared" ref="C59:H59" si="15">SUM(C60:C61)</f>
        <v>104</v>
      </c>
      <c r="D59" s="39">
        <f t="shared" si="15"/>
        <v>0.51950646885458818</v>
      </c>
      <c r="E59" s="21">
        <f t="shared" si="15"/>
        <v>56</v>
      </c>
      <c r="F59" s="21">
        <f t="shared" si="15"/>
        <v>48</v>
      </c>
      <c r="G59" s="21">
        <f t="shared" si="15"/>
        <v>92</v>
      </c>
      <c r="H59" s="22">
        <f t="shared" si="15"/>
        <v>12</v>
      </c>
    </row>
    <row r="60" spans="1:8" s="1" customFormat="1" ht="16.5" customHeight="1" x14ac:dyDescent="0.2">
      <c r="B60" s="1" t="s">
        <v>23</v>
      </c>
      <c r="C60" s="13">
        <f t="shared" si="2"/>
        <v>80</v>
      </c>
      <c r="D60" s="38">
        <f>C60/$C$8*100</f>
        <v>0.3996203606573755</v>
      </c>
      <c r="E60" s="17">
        <v>44</v>
      </c>
      <c r="F60" s="17">
        <v>36</v>
      </c>
      <c r="G60" s="15">
        <v>68</v>
      </c>
      <c r="H60" s="17">
        <v>12</v>
      </c>
    </row>
    <row r="61" spans="1:8" s="1" customFormat="1" ht="16.5" customHeight="1" x14ac:dyDescent="0.2">
      <c r="B61" s="1" t="s">
        <v>24</v>
      </c>
      <c r="C61" s="13">
        <f t="shared" si="2"/>
        <v>24</v>
      </c>
      <c r="D61" s="38">
        <f>C61/$C$8*100</f>
        <v>0.11988610819721264</v>
      </c>
      <c r="E61" s="17">
        <v>12</v>
      </c>
      <c r="F61" s="17">
        <v>12</v>
      </c>
      <c r="G61" s="15">
        <v>24</v>
      </c>
      <c r="H61" s="17">
        <v>0</v>
      </c>
    </row>
    <row r="62" spans="1:8" ht="12.2" customHeight="1" x14ac:dyDescent="0.2">
      <c r="A62" s="23"/>
      <c r="B62" s="23"/>
      <c r="C62" s="24"/>
      <c r="D62" s="40"/>
      <c r="E62" s="25"/>
      <c r="F62" s="26"/>
      <c r="G62" s="25"/>
      <c r="H62" s="27"/>
    </row>
    <row r="63" spans="1:8" ht="12.2" customHeight="1" x14ac:dyDescent="0.2">
      <c r="C63" s="16"/>
      <c r="D63" s="41"/>
      <c r="E63" s="14"/>
      <c r="F63" s="14"/>
      <c r="G63" s="14"/>
      <c r="H63" s="14"/>
    </row>
    <row r="64" spans="1:8" ht="16.5" customHeight="1" x14ac:dyDescent="0.2">
      <c r="A64" s="1" t="s">
        <v>16</v>
      </c>
      <c r="C64" s="28"/>
      <c r="D64" s="42"/>
      <c r="E64" s="29"/>
      <c r="F64" s="29"/>
      <c r="G64" s="29"/>
      <c r="H64" s="14"/>
    </row>
    <row r="65" spans="1:8" ht="16.5" customHeight="1" x14ac:dyDescent="0.2">
      <c r="A65" s="30" t="s">
        <v>17</v>
      </c>
      <c r="B65" s="30"/>
      <c r="C65" s="28"/>
      <c r="D65" s="42"/>
      <c r="E65" s="29"/>
      <c r="F65" s="29"/>
      <c r="G65" s="29"/>
      <c r="H65" s="14"/>
    </row>
    <row r="66" spans="1:8" ht="16.5" customHeight="1" x14ac:dyDescent="0.2">
      <c r="A66" s="1" t="s">
        <v>18</v>
      </c>
      <c r="C66" s="28"/>
      <c r="D66" s="42"/>
      <c r="E66" s="29"/>
      <c r="F66" s="29"/>
      <c r="G66" s="29"/>
      <c r="H66" s="14"/>
    </row>
    <row r="67" spans="1:8" x14ac:dyDescent="0.2">
      <c r="C67" s="28"/>
      <c r="D67" s="42"/>
      <c r="E67" s="29"/>
      <c r="F67" s="29"/>
      <c r="G67" s="29"/>
      <c r="H67" s="14"/>
    </row>
    <row r="68" spans="1:8" x14ac:dyDescent="0.2">
      <c r="C68" s="28"/>
      <c r="D68" s="42"/>
      <c r="E68" s="29"/>
      <c r="F68" s="29"/>
      <c r="G68" s="29"/>
      <c r="H68" s="14"/>
    </row>
    <row r="69" spans="1:8" x14ac:dyDescent="0.2">
      <c r="C69" s="28"/>
      <c r="D69" s="42"/>
      <c r="E69" s="29"/>
      <c r="F69" s="29"/>
      <c r="G69" s="29"/>
      <c r="H69" s="14"/>
    </row>
    <row r="70" spans="1:8" x14ac:dyDescent="0.2">
      <c r="C70" s="28"/>
      <c r="D70" s="42"/>
      <c r="E70" s="29"/>
      <c r="F70" s="29"/>
      <c r="G70" s="29"/>
      <c r="H70" s="14"/>
    </row>
    <row r="71" spans="1:8" x14ac:dyDescent="0.2">
      <c r="A71" s="2"/>
      <c r="B71" s="2"/>
      <c r="C71" s="28"/>
      <c r="D71" s="42"/>
      <c r="E71" s="29"/>
      <c r="F71" s="29"/>
      <c r="G71" s="29"/>
      <c r="H71" s="14"/>
    </row>
    <row r="72" spans="1:8" x14ac:dyDescent="0.2">
      <c r="A72" s="2"/>
      <c r="B72" s="2"/>
      <c r="C72" s="28"/>
      <c r="D72" s="42"/>
      <c r="E72" s="29"/>
      <c r="F72" s="29"/>
      <c r="G72" s="29"/>
      <c r="H72" s="14"/>
    </row>
    <row r="73" spans="1:8" x14ac:dyDescent="0.2">
      <c r="A73" s="2"/>
      <c r="B73" s="2"/>
      <c r="C73" s="28"/>
      <c r="D73" s="42"/>
      <c r="E73" s="29"/>
      <c r="F73" s="29"/>
      <c r="G73" s="29"/>
      <c r="H73" s="14"/>
    </row>
    <row r="74" spans="1:8" x14ac:dyDescent="0.2">
      <c r="A74" s="2"/>
      <c r="B74" s="2"/>
      <c r="C74" s="28"/>
      <c r="D74" s="42"/>
      <c r="E74" s="29"/>
      <c r="F74" s="29"/>
      <c r="G74" s="29"/>
      <c r="H74" s="14"/>
    </row>
    <row r="75" spans="1:8" x14ac:dyDescent="0.2">
      <c r="A75" s="2"/>
      <c r="B75" s="2"/>
      <c r="C75" s="28"/>
      <c r="D75" s="42"/>
      <c r="E75" s="29"/>
      <c r="F75" s="29"/>
      <c r="G75" s="29"/>
      <c r="H75" s="14"/>
    </row>
    <row r="76" spans="1:8" x14ac:dyDescent="0.2">
      <c r="A76" s="2"/>
      <c r="B76" s="2"/>
      <c r="C76" s="28"/>
      <c r="D76" s="42"/>
      <c r="E76" s="29"/>
      <c r="F76" s="29"/>
      <c r="G76" s="29"/>
      <c r="H76" s="14"/>
    </row>
    <row r="77" spans="1:8" x14ac:dyDescent="0.2">
      <c r="A77" s="2"/>
      <c r="B77" s="2"/>
      <c r="C77" s="28"/>
      <c r="D77" s="42"/>
      <c r="E77" s="29"/>
      <c r="F77" s="29"/>
      <c r="G77" s="29"/>
      <c r="H77" s="14"/>
    </row>
    <row r="78" spans="1:8" x14ac:dyDescent="0.2">
      <c r="A78" s="2"/>
      <c r="B78" s="2"/>
      <c r="C78" s="28"/>
      <c r="D78" s="42"/>
      <c r="E78" s="29"/>
      <c r="F78" s="29"/>
      <c r="G78" s="29"/>
      <c r="H78" s="14"/>
    </row>
    <row r="79" spans="1:8" x14ac:dyDescent="0.2">
      <c r="A79" s="2"/>
      <c r="B79" s="2"/>
      <c r="C79" s="28"/>
      <c r="D79" s="42"/>
      <c r="E79" s="29"/>
      <c r="F79" s="29"/>
      <c r="G79" s="29"/>
      <c r="H79" s="14"/>
    </row>
    <row r="80" spans="1:8" x14ac:dyDescent="0.2">
      <c r="A80" s="2"/>
      <c r="B80" s="2"/>
      <c r="C80" s="28"/>
      <c r="D80" s="42"/>
      <c r="E80" s="29"/>
      <c r="F80" s="29"/>
      <c r="G80" s="29"/>
      <c r="H80" s="14"/>
    </row>
    <row r="81" spans="1:8" x14ac:dyDescent="0.2">
      <c r="A81" s="2"/>
      <c r="B81" s="2"/>
      <c r="C81" s="28"/>
      <c r="D81" s="42"/>
      <c r="E81" s="29"/>
      <c r="F81" s="29"/>
      <c r="G81" s="29"/>
      <c r="H81" s="14"/>
    </row>
    <row r="82" spans="1:8" x14ac:dyDescent="0.2">
      <c r="A82" s="2"/>
      <c r="B82" s="2"/>
      <c r="C82" s="28"/>
      <c r="D82" s="42"/>
      <c r="E82" s="29"/>
      <c r="F82" s="29"/>
      <c r="G82" s="29"/>
      <c r="H82" s="14"/>
    </row>
    <row r="83" spans="1:8" x14ac:dyDescent="0.2">
      <c r="A83" s="2"/>
      <c r="B83" s="2"/>
      <c r="C83" s="28"/>
      <c r="D83" s="42"/>
      <c r="E83" s="29"/>
      <c r="F83" s="29"/>
      <c r="G83" s="29"/>
      <c r="H83" s="14"/>
    </row>
    <row r="84" spans="1:8" x14ac:dyDescent="0.2">
      <c r="A84" s="2"/>
      <c r="B84" s="2"/>
      <c r="C84" s="28"/>
      <c r="D84" s="42"/>
      <c r="E84" s="29"/>
      <c r="F84" s="29"/>
      <c r="G84" s="29"/>
      <c r="H84" s="14"/>
    </row>
    <row r="85" spans="1:8" x14ac:dyDescent="0.2">
      <c r="A85" s="2"/>
      <c r="B85" s="2"/>
      <c r="C85" s="28"/>
      <c r="D85" s="42"/>
      <c r="E85" s="29"/>
      <c r="F85" s="29"/>
      <c r="G85" s="29"/>
      <c r="H85" s="14"/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0866141732283472" right="0.70866141732283472" top="0.98425196850393704" bottom="0.98425196850393704" header="0" footer="0"/>
  <pageSetup scale="90" orientation="portrait" r:id="rId1"/>
  <ignoredErrors>
    <ignoredError sqref="C11:C13 C15:C19 C21:C26 C35 C42 C44:C47 C51:C54 C49 C60:C61 C33 C29:C31 C38:C40" formulaRange="1"/>
    <ignoredError sqref="C14 E14:H14 C20 C32 C37 C43 C50 C59" formula="1" formulaRange="1"/>
    <ignoredError sqref="D14 D20 D28 D32 D37 D43 D50 D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11(2024)</vt:lpstr>
      <vt:lpstr>'11(2024)'!Títulos_a_imprimir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2025-11-26T15:36:55Z</cp:lastPrinted>
  <dcterms:created xsi:type="dcterms:W3CDTF">2025-07-29T21:09:49Z</dcterms:created>
  <dcterms:modified xsi:type="dcterms:W3CDTF">2025-12-23T14:28:26Z</dcterms:modified>
</cp:coreProperties>
</file>